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H:\Engineering_and_Hydro_Science\Staff\fgordu\NFSEG_Model\PeerReview\02 Task B Phase 1 Draft NFSEG v1.1 Model\B.2 Phase1_ResultsMeeting\GWV_FILE\"/>
    </mc:Choice>
  </mc:AlternateContent>
  <bookViews>
    <workbookView xWindow="0" yWindow="0" windowWidth="28800" windowHeight="140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H27" i="1"/>
  <c r="E27" i="1"/>
  <c r="D27" i="1"/>
  <c r="H26" i="1"/>
  <c r="D26" i="1"/>
  <c r="H25" i="1"/>
  <c r="D25" i="1"/>
  <c r="H24" i="1"/>
  <c r="D24" i="1"/>
  <c r="H23" i="1"/>
  <c r="D23" i="1"/>
  <c r="H22" i="1"/>
  <c r="D22" i="1"/>
  <c r="I21" i="1"/>
  <c r="H21" i="1"/>
  <c r="E21" i="1"/>
  <c r="D21" i="1"/>
  <c r="H20" i="1"/>
  <c r="D20" i="1"/>
  <c r="I13" i="1"/>
  <c r="E13" i="1"/>
  <c r="I7" i="1"/>
  <c r="E7" i="1"/>
  <c r="H7" i="1" l="1"/>
  <c r="H8" i="1"/>
  <c r="H9" i="1"/>
  <c r="H10" i="1"/>
  <c r="H11" i="1"/>
  <c r="H12" i="1"/>
  <c r="H13" i="1"/>
  <c r="H6" i="1"/>
  <c r="D7" i="1"/>
  <c r="D8" i="1"/>
  <c r="D9" i="1"/>
  <c r="D10" i="1"/>
  <c r="D11" i="1"/>
  <c r="D12" i="1"/>
  <c r="D13" i="1"/>
  <c r="D6" i="1"/>
</calcChain>
</file>

<file path=xl/sharedStrings.xml><?xml version="1.0" encoding="utf-8"?>
<sst xmlns="http://schemas.openxmlformats.org/spreadsheetml/2006/main" count="57" uniqueCount="21">
  <si>
    <t>constant head</t>
  </si>
  <si>
    <t>wells</t>
  </si>
  <si>
    <t>drains</t>
  </si>
  <si>
    <t>river leakage</t>
  </si>
  <si>
    <t>ET</t>
  </si>
  <si>
    <t>Head dep bounds</t>
  </si>
  <si>
    <t>recharge</t>
  </si>
  <si>
    <t>MNW2</t>
  </si>
  <si>
    <t>IN</t>
  </si>
  <si>
    <t>CMD</t>
  </si>
  <si>
    <t>GWV</t>
  </si>
  <si>
    <t>OUT</t>
  </si>
  <si>
    <t>MGD</t>
  </si>
  <si>
    <t>SP 1 - 2001</t>
  </si>
  <si>
    <t>SP 2 - 2009</t>
  </si>
  <si>
    <t>DELTA</t>
  </si>
  <si>
    <t>GWV/CMD</t>
  </si>
  <si>
    <t>PCT</t>
  </si>
  <si>
    <t>CFD</t>
  </si>
  <si>
    <t>LST FILE SUMMARY/COMPARISON - COMMAND LINE VERSION VS. GWV</t>
  </si>
  <si>
    <t>BUDGET COMPONENT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</si>
</sst>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7" formatCode="0.0%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Unicode MS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7" fontId="0" fillId="0" borderId="0" xfId="1" applyNumberFormat="1" applyFont="1" applyAlignment="1">
      <alignment horizontal="center" vertical="center"/>
    </xf>
    <xf numFmtId="0" fontId="4" fillId="0" borderId="0" xfId="0" applyFont="1"/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2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167" fontId="1" fillId="2" borderId="6" xfId="1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167" fontId="1" fillId="2" borderId="8" xfId="1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7" fontId="1" fillId="2" borderId="12" xfId="1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167" fontId="2" fillId="2" borderId="19" xfId="1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horizontal="center" vertical="center"/>
    </xf>
    <xf numFmtId="167" fontId="2" fillId="2" borderId="8" xfId="1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164" fontId="2" fillId="2" borderId="11" xfId="0" applyNumberFormat="1" applyFont="1" applyFill="1" applyBorder="1" applyAlignment="1">
      <alignment horizontal="center" vertical="center"/>
    </xf>
    <xf numFmtId="167" fontId="2" fillId="2" borderId="12" xfId="1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167" fontId="1" fillId="3" borderId="6" xfId="1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2" fontId="1" fillId="3" borderId="2" xfId="0" applyNumberFormat="1" applyFont="1" applyFill="1" applyBorder="1" applyAlignment="1">
      <alignment horizontal="center" vertical="center"/>
    </xf>
    <xf numFmtId="167" fontId="1" fillId="3" borderId="8" xfId="1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7" fontId="1" fillId="3" borderId="12" xfId="1" applyNumberFormat="1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164" fontId="0" fillId="3" borderId="2" xfId="0" applyNumberFormat="1" applyFill="1" applyBorder="1" applyAlignment="1">
      <alignment horizontal="center" vertical="center"/>
    </xf>
    <xf numFmtId="167" fontId="2" fillId="3" borderId="8" xfId="0" applyNumberFormat="1" applyFont="1" applyFill="1" applyBorder="1" applyAlignment="1">
      <alignment horizontal="center" vertical="center"/>
    </xf>
    <xf numFmtId="167" fontId="0" fillId="3" borderId="8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164" fontId="0" fillId="3" borderId="11" xfId="0" applyNumberFormat="1" applyFill="1" applyBorder="1" applyAlignment="1">
      <alignment horizontal="center" vertical="center"/>
    </xf>
    <xf numFmtId="167" fontId="2" fillId="3" borderId="12" xfId="0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2" fillId="3" borderId="18" xfId="0" applyNumberFormat="1" applyFont="1" applyFill="1" applyBorder="1" applyAlignment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9" xfId="0" applyNumberFormat="1" applyFont="1" applyFill="1" applyBorder="1" applyAlignment="1">
      <alignment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workbookViewId="0">
      <selection sqref="A1:I27"/>
    </sheetView>
  </sheetViews>
  <sheetFormatPr defaultRowHeight="15"/>
  <cols>
    <col min="1" max="1" width="18.28515625" customWidth="1"/>
    <col min="2" max="3" width="11" style="1" bestFit="1" customWidth="1"/>
    <col min="4" max="4" width="11" style="2" customWidth="1"/>
    <col min="5" max="5" width="11" style="3" customWidth="1"/>
    <col min="6" max="7" width="11" style="1" bestFit="1" customWidth="1"/>
    <col min="8" max="8" width="11.140625" style="1" customWidth="1"/>
    <col min="9" max="9" width="11.85546875" style="1" customWidth="1"/>
    <col min="10" max="17" width="9.140625" style="1"/>
  </cols>
  <sheetData>
    <row r="1" spans="1:9" ht="16.5" thickBot="1">
      <c r="A1" s="4" t="s">
        <v>19</v>
      </c>
    </row>
    <row r="2" spans="1:9" ht="19.5" thickBot="1">
      <c r="A2" s="64" t="s">
        <v>13</v>
      </c>
      <c r="B2" s="65"/>
      <c r="C2" s="65"/>
      <c r="D2" s="65"/>
      <c r="E2" s="65"/>
      <c r="F2" s="65"/>
      <c r="G2" s="65"/>
      <c r="H2" s="65"/>
      <c r="I2" s="66"/>
    </row>
    <row r="3" spans="1:9">
      <c r="A3" s="7" t="s">
        <v>20</v>
      </c>
      <c r="B3" s="11" t="s">
        <v>9</v>
      </c>
      <c r="C3" s="12" t="s">
        <v>10</v>
      </c>
      <c r="D3" s="13" t="s">
        <v>15</v>
      </c>
      <c r="E3" s="14" t="s">
        <v>16</v>
      </c>
      <c r="F3" s="37" t="s">
        <v>9</v>
      </c>
      <c r="G3" s="38" t="s">
        <v>10</v>
      </c>
      <c r="H3" s="39" t="s">
        <v>15</v>
      </c>
      <c r="I3" s="40" t="s">
        <v>16</v>
      </c>
    </row>
    <row r="4" spans="1:9">
      <c r="A4" s="8"/>
      <c r="B4" s="15" t="s">
        <v>8</v>
      </c>
      <c r="C4" s="16"/>
      <c r="D4" s="17"/>
      <c r="E4" s="18"/>
      <c r="F4" s="41" t="s">
        <v>11</v>
      </c>
      <c r="G4" s="42"/>
      <c r="H4" s="43"/>
      <c r="I4" s="44"/>
    </row>
    <row r="5" spans="1:9" ht="15.75" thickBot="1">
      <c r="A5" s="10"/>
      <c r="B5" s="19" t="s">
        <v>18</v>
      </c>
      <c r="C5" s="20" t="s">
        <v>18</v>
      </c>
      <c r="D5" s="21" t="s">
        <v>12</v>
      </c>
      <c r="E5" s="22" t="s">
        <v>17</v>
      </c>
      <c r="F5" s="45" t="s">
        <v>18</v>
      </c>
      <c r="G5" s="46" t="s">
        <v>18</v>
      </c>
      <c r="H5" s="47" t="s">
        <v>12</v>
      </c>
      <c r="I5" s="48" t="s">
        <v>17</v>
      </c>
    </row>
    <row r="6" spans="1:9">
      <c r="A6" s="9" t="s">
        <v>0</v>
      </c>
      <c r="B6" s="23">
        <v>100803856</v>
      </c>
      <c r="C6" s="24">
        <v>100803856</v>
      </c>
      <c r="D6" s="25">
        <f>((B6-C6)*7.48052)/10^6</f>
        <v>0</v>
      </c>
      <c r="E6" s="26"/>
      <c r="F6" s="49">
        <v>185033072</v>
      </c>
      <c r="G6" s="50">
        <v>185033072</v>
      </c>
      <c r="H6" s="51">
        <f>((F6-G6)*7.48052)/10^6</f>
        <v>0</v>
      </c>
      <c r="I6" s="52"/>
    </row>
    <row r="7" spans="1:9">
      <c r="A7" s="5" t="s">
        <v>1</v>
      </c>
      <c r="B7" s="27">
        <v>76842712</v>
      </c>
      <c r="C7" s="28">
        <v>76398808</v>
      </c>
      <c r="D7" s="29">
        <f t="shared" ref="D7:D13" si="0">((B7-C7)*7.48052)/10^6</f>
        <v>3.3206327500800001</v>
      </c>
      <c r="E7" s="30">
        <f>C7/B7</f>
        <v>0.99422321273616687</v>
      </c>
      <c r="F7" s="53">
        <v>216327504</v>
      </c>
      <c r="G7" s="54">
        <v>215883600</v>
      </c>
      <c r="H7" s="55">
        <f t="shared" ref="H7:H13" si="1">((F7-G7)*7.48052)/10^6</f>
        <v>3.3206327500800001</v>
      </c>
      <c r="I7" s="56">
        <f>G7/F7</f>
        <v>0.99794800017662111</v>
      </c>
    </row>
    <row r="8" spans="1:9">
      <c r="A8" s="5" t="s">
        <v>2</v>
      </c>
      <c r="B8" s="31">
        <v>0</v>
      </c>
      <c r="C8" s="32">
        <v>0</v>
      </c>
      <c r="D8" s="29">
        <f t="shared" si="0"/>
        <v>0</v>
      </c>
      <c r="E8" s="30"/>
      <c r="F8" s="53">
        <v>612761024</v>
      </c>
      <c r="G8" s="54">
        <v>612761024</v>
      </c>
      <c r="H8" s="55">
        <f t="shared" si="1"/>
        <v>0</v>
      </c>
      <c r="I8" s="57"/>
    </row>
    <row r="9" spans="1:9">
      <c r="A9" s="5" t="s">
        <v>3</v>
      </c>
      <c r="B9" s="27">
        <v>376414368</v>
      </c>
      <c r="C9" s="28">
        <v>376414368</v>
      </c>
      <c r="D9" s="29">
        <f t="shared" si="0"/>
        <v>0</v>
      </c>
      <c r="E9" s="30"/>
      <c r="F9" s="53">
        <v>1125034624</v>
      </c>
      <c r="G9" s="54">
        <v>1125034624</v>
      </c>
      <c r="H9" s="55">
        <f t="shared" si="1"/>
        <v>0</v>
      </c>
      <c r="I9" s="57"/>
    </row>
    <row r="10" spans="1:9">
      <c r="A10" s="5" t="s">
        <v>4</v>
      </c>
      <c r="B10" s="31">
        <v>0</v>
      </c>
      <c r="C10" s="32">
        <v>0</v>
      </c>
      <c r="D10" s="29">
        <f t="shared" si="0"/>
        <v>0</v>
      </c>
      <c r="E10" s="30"/>
      <c r="F10" s="53">
        <v>1795407104</v>
      </c>
      <c r="G10" s="54">
        <v>1795407104</v>
      </c>
      <c r="H10" s="55">
        <f t="shared" si="1"/>
        <v>0</v>
      </c>
      <c r="I10" s="57"/>
    </row>
    <row r="11" spans="1:9">
      <c r="A11" s="5" t="s">
        <v>5</v>
      </c>
      <c r="B11" s="27">
        <v>126761136</v>
      </c>
      <c r="C11" s="28">
        <v>126761136</v>
      </c>
      <c r="D11" s="29">
        <f t="shared" si="0"/>
        <v>0</v>
      </c>
      <c r="E11" s="30"/>
      <c r="F11" s="53">
        <v>574923584</v>
      </c>
      <c r="G11" s="54">
        <v>574923584</v>
      </c>
      <c r="H11" s="55">
        <f t="shared" si="1"/>
        <v>0</v>
      </c>
      <c r="I11" s="57"/>
    </row>
    <row r="12" spans="1:9">
      <c r="A12" s="5" t="s">
        <v>6</v>
      </c>
      <c r="B12" s="27">
        <v>3845102336</v>
      </c>
      <c r="C12" s="28">
        <v>3845102336</v>
      </c>
      <c r="D12" s="29">
        <f t="shared" si="0"/>
        <v>0</v>
      </c>
      <c r="E12" s="30"/>
      <c r="F12" s="58">
        <v>0</v>
      </c>
      <c r="G12" s="59">
        <v>0</v>
      </c>
      <c r="H12" s="55">
        <f t="shared" si="1"/>
        <v>0</v>
      </c>
      <c r="I12" s="57"/>
    </row>
    <row r="13" spans="1:9" ht="15.75" thickBot="1">
      <c r="A13" s="6" t="s">
        <v>7</v>
      </c>
      <c r="B13" s="33">
        <v>5301242.5</v>
      </c>
      <c r="C13" s="34">
        <v>5301242.5</v>
      </c>
      <c r="D13" s="35">
        <f t="shared" si="0"/>
        <v>0</v>
      </c>
      <c r="E13" s="36">
        <f>C13/B13</f>
        <v>1</v>
      </c>
      <c r="F13" s="60">
        <v>21739720</v>
      </c>
      <c r="G13" s="61">
        <v>21739720</v>
      </c>
      <c r="H13" s="62">
        <f t="shared" si="1"/>
        <v>0</v>
      </c>
      <c r="I13" s="63">
        <f>G13/F13</f>
        <v>1</v>
      </c>
    </row>
    <row r="15" spans="1:9" ht="15.75" thickBot="1"/>
    <row r="16" spans="1:9" ht="19.5" thickBot="1">
      <c r="A16" s="64" t="s">
        <v>14</v>
      </c>
      <c r="B16" s="65"/>
      <c r="C16" s="65"/>
      <c r="D16" s="65"/>
      <c r="E16" s="65"/>
      <c r="F16" s="65"/>
      <c r="G16" s="65"/>
      <c r="H16" s="65"/>
      <c r="I16" s="66"/>
    </row>
    <row r="17" spans="1:9">
      <c r="A17" s="7" t="s">
        <v>20</v>
      </c>
      <c r="B17" s="11" t="s">
        <v>9</v>
      </c>
      <c r="C17" s="12" t="s">
        <v>10</v>
      </c>
      <c r="D17" s="13" t="s">
        <v>15</v>
      </c>
      <c r="E17" s="14" t="s">
        <v>16</v>
      </c>
      <c r="F17" s="37" t="s">
        <v>9</v>
      </c>
      <c r="G17" s="38" t="s">
        <v>10</v>
      </c>
      <c r="H17" s="39" t="s">
        <v>15</v>
      </c>
      <c r="I17" s="40" t="s">
        <v>16</v>
      </c>
    </row>
    <row r="18" spans="1:9">
      <c r="A18" s="8"/>
      <c r="B18" s="15" t="s">
        <v>8</v>
      </c>
      <c r="C18" s="16"/>
      <c r="D18" s="17"/>
      <c r="E18" s="18"/>
      <c r="F18" s="41" t="s">
        <v>11</v>
      </c>
      <c r="G18" s="42"/>
      <c r="H18" s="43"/>
      <c r="I18" s="44"/>
    </row>
    <row r="19" spans="1:9" ht="15.75" thickBot="1">
      <c r="A19" s="10"/>
      <c r="B19" s="19" t="s">
        <v>18</v>
      </c>
      <c r="C19" s="20" t="s">
        <v>18</v>
      </c>
      <c r="D19" s="21" t="s">
        <v>12</v>
      </c>
      <c r="E19" s="22" t="s">
        <v>17</v>
      </c>
      <c r="F19" s="45" t="s">
        <v>18</v>
      </c>
      <c r="G19" s="46" t="s">
        <v>18</v>
      </c>
      <c r="H19" s="47" t="s">
        <v>12</v>
      </c>
      <c r="I19" s="48" t="s">
        <v>17</v>
      </c>
    </row>
    <row r="20" spans="1:9">
      <c r="A20" s="9" t="s">
        <v>0</v>
      </c>
      <c r="B20" s="23">
        <v>93791800</v>
      </c>
      <c r="C20" s="73">
        <v>93791800</v>
      </c>
      <c r="D20" s="25">
        <f>((B20-C20)*7.48052)/10^6</f>
        <v>0</v>
      </c>
      <c r="E20" s="26"/>
      <c r="F20" s="67">
        <v>207435248</v>
      </c>
      <c r="G20" s="68">
        <v>207435248</v>
      </c>
      <c r="H20" s="51">
        <f>((F20-G20)*7.48052)/10^6</f>
        <v>0</v>
      </c>
      <c r="I20" s="52"/>
    </row>
    <row r="21" spans="1:9">
      <c r="A21" s="5" t="s">
        <v>1</v>
      </c>
      <c r="B21" s="27">
        <v>95035896</v>
      </c>
      <c r="C21" s="32">
        <v>94504792</v>
      </c>
      <c r="D21" s="29">
        <f t="shared" ref="D21:D27" si="2">((B21-C21)*7.48052)/10^6</f>
        <v>3.9729340940800002</v>
      </c>
      <c r="E21" s="30">
        <f>C21/B21</f>
        <v>0.99441154319205871</v>
      </c>
      <c r="F21" s="53">
        <v>212875664</v>
      </c>
      <c r="G21" s="69">
        <v>212344544</v>
      </c>
      <c r="H21" s="55">
        <f t="shared" ref="H21:H27" si="3">((F21-G21)*7.48052)/10^6</f>
        <v>3.9730537824000005</v>
      </c>
      <c r="I21" s="56">
        <f>G21/F21</f>
        <v>0.99750502246231398</v>
      </c>
    </row>
    <row r="22" spans="1:9">
      <c r="A22" s="5" t="s">
        <v>2</v>
      </c>
      <c r="B22" s="31">
        <v>0</v>
      </c>
      <c r="C22" s="32">
        <v>0</v>
      </c>
      <c r="D22" s="29">
        <f t="shared" si="2"/>
        <v>0</v>
      </c>
      <c r="E22" s="30"/>
      <c r="F22" s="53">
        <v>979386496</v>
      </c>
      <c r="G22" s="69">
        <v>979386496</v>
      </c>
      <c r="H22" s="55">
        <f t="shared" si="3"/>
        <v>0</v>
      </c>
      <c r="I22" s="57"/>
    </row>
    <row r="23" spans="1:9">
      <c r="A23" s="5" t="s">
        <v>3</v>
      </c>
      <c r="B23" s="74">
        <v>302246240</v>
      </c>
      <c r="C23" s="75">
        <v>302246208</v>
      </c>
      <c r="D23" s="29">
        <f t="shared" si="2"/>
        <v>2.3937664000000001E-4</v>
      </c>
      <c r="E23" s="30"/>
      <c r="F23" s="70">
        <v>1492633088</v>
      </c>
      <c r="G23" s="71">
        <v>1492633088</v>
      </c>
      <c r="H23" s="55">
        <f t="shared" si="3"/>
        <v>0</v>
      </c>
      <c r="I23" s="57"/>
    </row>
    <row r="24" spans="1:9">
      <c r="A24" s="5" t="s">
        <v>4</v>
      </c>
      <c r="B24" s="31">
        <v>0</v>
      </c>
      <c r="C24" s="32">
        <v>0</v>
      </c>
      <c r="D24" s="29">
        <f t="shared" si="2"/>
        <v>0</v>
      </c>
      <c r="E24" s="30"/>
      <c r="F24" s="53">
        <v>2529812224</v>
      </c>
      <c r="G24" s="69">
        <v>2529812224</v>
      </c>
      <c r="H24" s="55">
        <f t="shared" si="3"/>
        <v>0</v>
      </c>
      <c r="I24" s="57"/>
    </row>
    <row r="25" spans="1:9">
      <c r="A25" s="5" t="s">
        <v>5</v>
      </c>
      <c r="B25" s="27">
        <v>119111976</v>
      </c>
      <c r="C25" s="32">
        <v>119111976</v>
      </c>
      <c r="D25" s="29">
        <f t="shared" si="2"/>
        <v>0</v>
      </c>
      <c r="E25" s="30"/>
      <c r="F25" s="53">
        <v>671085696</v>
      </c>
      <c r="G25" s="69">
        <v>671085696</v>
      </c>
      <c r="H25" s="55">
        <f t="shared" si="3"/>
        <v>0</v>
      </c>
      <c r="I25" s="57"/>
    </row>
    <row r="26" spans="1:9">
      <c r="A26" s="5" t="s">
        <v>6</v>
      </c>
      <c r="B26" s="74">
        <v>5496664576</v>
      </c>
      <c r="C26" s="75">
        <v>5496664576</v>
      </c>
      <c r="D26" s="29">
        <f t="shared" si="2"/>
        <v>0</v>
      </c>
      <c r="E26" s="30"/>
      <c r="F26" s="58">
        <v>0</v>
      </c>
      <c r="G26" s="59">
        <v>0</v>
      </c>
      <c r="H26" s="55">
        <f t="shared" si="3"/>
        <v>0</v>
      </c>
      <c r="I26" s="57"/>
    </row>
    <row r="27" spans="1:9" ht="15.75" thickBot="1">
      <c r="A27" s="6" t="s">
        <v>7</v>
      </c>
      <c r="B27" s="33">
        <v>4416589.5</v>
      </c>
      <c r="C27" s="76">
        <v>4416589</v>
      </c>
      <c r="D27" s="35">
        <f t="shared" si="2"/>
        <v>3.7402600000000002E-6</v>
      </c>
      <c r="E27" s="36">
        <f>C27/B27</f>
        <v>0.99999988679047491</v>
      </c>
      <c r="F27" s="60">
        <v>18039634</v>
      </c>
      <c r="G27" s="72">
        <v>18039634</v>
      </c>
      <c r="H27" s="62">
        <f t="shared" si="3"/>
        <v>0</v>
      </c>
      <c r="I27" s="63">
        <f>G27/F27</f>
        <v>1</v>
      </c>
    </row>
  </sheetData>
  <mergeCells count="16">
    <mergeCell ref="B4:C4"/>
    <mergeCell ref="B18:C18"/>
    <mergeCell ref="F4:G4"/>
    <mergeCell ref="F18:G18"/>
    <mergeCell ref="A3:A5"/>
    <mergeCell ref="A17:A19"/>
    <mergeCell ref="A16:I16"/>
    <mergeCell ref="A2:I2"/>
    <mergeCell ref="D3:D4"/>
    <mergeCell ref="D17:D18"/>
    <mergeCell ref="H3:H4"/>
    <mergeCell ref="H17:H18"/>
    <mergeCell ref="E3:E4"/>
    <mergeCell ref="E17:E18"/>
    <mergeCell ref="I3:I4"/>
    <mergeCell ref="I17:I1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Wissam Al-Taliby</dc:creator>
  <cp:lastModifiedBy>Douglas Hearn</cp:lastModifiedBy>
  <dcterms:created xsi:type="dcterms:W3CDTF">2017-06-06T21:36:20Z</dcterms:created>
  <dcterms:modified xsi:type="dcterms:W3CDTF">2017-06-07T18:22:16Z</dcterms:modified>
</cp:coreProperties>
</file>